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435" windowWidth="19170" windowHeight="6480" activeTab="1"/>
  </bookViews>
  <sheets>
    <sheet name="제품목록" sheetId="1" r:id="rId1"/>
    <sheet name="견적서" sheetId="2" r:id="rId2"/>
  </sheets>
  <definedNames>
    <definedName name="_xlnm.Print_Area" localSheetId="1">'견적서'!$B$2:$I$33</definedName>
    <definedName name="제품">'제품목록'!$A$2:$C$21</definedName>
  </definedNames>
  <calcPr fullCalcOnLoad="1"/>
</workbook>
</file>

<file path=xl/sharedStrings.xml><?xml version="1.0" encoding="utf-8"?>
<sst xmlns="http://schemas.openxmlformats.org/spreadsheetml/2006/main" count="77" uniqueCount="59">
  <si>
    <t>품명</t>
  </si>
  <si>
    <t>규격</t>
  </si>
  <si>
    <t>단가</t>
  </si>
  <si>
    <t>제품 001</t>
  </si>
  <si>
    <t>Box</t>
  </si>
  <si>
    <t>제품 002</t>
  </si>
  <si>
    <t>개</t>
  </si>
  <si>
    <t>제품 003</t>
  </si>
  <si>
    <t>제품 004</t>
  </si>
  <si>
    <t>제품 005</t>
  </si>
  <si>
    <t>제품 006</t>
  </si>
  <si>
    <t>제품 007</t>
  </si>
  <si>
    <t>제품 008</t>
  </si>
  <si>
    <t>제품 009</t>
  </si>
  <si>
    <t>제품 010</t>
  </si>
  <si>
    <t>제품 011</t>
  </si>
  <si>
    <t>제품 012</t>
  </si>
  <si>
    <t>제품 013</t>
  </si>
  <si>
    <t>제품 014</t>
  </si>
  <si>
    <t>제품 015</t>
  </si>
  <si>
    <t>제품 016</t>
  </si>
  <si>
    <t>제품 017</t>
  </si>
  <si>
    <t>제품 018</t>
  </si>
  <si>
    <t>제품 019</t>
  </si>
  <si>
    <t>제품 020</t>
  </si>
  <si>
    <t>견  적  서</t>
  </si>
  <si>
    <t>아래와 같이 견적합니다.</t>
  </si>
  <si>
    <t>주식회사 미래유통 귀중</t>
  </si>
  <si>
    <t>공급자</t>
  </si>
  <si>
    <t>등록번호</t>
  </si>
  <si>
    <t>123-00-45678</t>
  </si>
  <si>
    <t>전화번호</t>
  </si>
  <si>
    <t>사 업 장</t>
  </si>
  <si>
    <t>성명</t>
  </si>
  <si>
    <t>서울시 은평구 불광3동 445번지</t>
  </si>
  <si>
    <t>(02) 352-0000</t>
  </si>
  <si>
    <t>상      호
(법인명)</t>
  </si>
  <si>
    <t>합계금액</t>
  </si>
  <si>
    <t>번호</t>
  </si>
  <si>
    <t>품명</t>
  </si>
  <si>
    <t>규격</t>
  </si>
  <si>
    <t>수량</t>
  </si>
  <si>
    <t>단가</t>
  </si>
  <si>
    <t>공급가액</t>
  </si>
  <si>
    <t>비고 :</t>
  </si>
  <si>
    <t>공급가총액</t>
  </si>
  <si>
    <t>세액(부가가치세)</t>
  </si>
  <si>
    <t>합계금액</t>
  </si>
  <si>
    <t>※ 상기 견적 금액은 예고없이 변동될 수도 있습니다.</t>
  </si>
  <si>
    <t>※ 유효기간 : 2004년 6월 30일</t>
  </si>
  <si>
    <t>제품 007</t>
  </si>
  <si>
    <t>원정</t>
  </si>
  <si>
    <t>제품 003</t>
  </si>
  <si>
    <t>제품 005</t>
  </si>
  <si>
    <t>제품 008</t>
  </si>
  <si>
    <t>제품 020</t>
  </si>
  <si>
    <t>조자룡</t>
  </si>
  <si>
    <t>부자 주식회사</t>
  </si>
  <si>
    <t>부자주식회사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</si>
</sst>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[DBNum4][$-412]General"/>
  </numFmts>
  <fonts count="42">
    <font>
      <sz val="11"/>
      <name val="돋움"/>
      <family val="3"/>
    </font>
    <font>
      <sz val="8"/>
      <name val="돋움"/>
      <family val="3"/>
    </font>
    <font>
      <b/>
      <sz val="26"/>
      <name val="HY견고딕"/>
      <family val="1"/>
    </font>
    <font>
      <b/>
      <sz val="11"/>
      <name val="돋움"/>
      <family val="3"/>
    </font>
    <font>
      <sz val="9"/>
      <name val="돋움"/>
      <family val="3"/>
    </font>
    <font>
      <b/>
      <sz val="18"/>
      <name val="HY목판L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8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48" applyFont="1" applyBorder="1" applyAlignment="1">
      <alignment vertical="center"/>
    </xf>
    <xf numFmtId="0" fontId="0" fillId="0" borderId="14" xfId="0" applyBorder="1" applyAlignment="1">
      <alignment vertical="center"/>
    </xf>
    <xf numFmtId="41" fontId="0" fillId="0" borderId="14" xfId="48" applyFont="1" applyBorder="1" applyAlignment="1">
      <alignment vertical="center"/>
    </xf>
    <xf numFmtId="0" fontId="0" fillId="0" borderId="15" xfId="0" applyBorder="1" applyAlignment="1">
      <alignment vertical="center"/>
    </xf>
    <xf numFmtId="41" fontId="0" fillId="0" borderId="15" xfId="48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1" fontId="0" fillId="0" borderId="29" xfId="48" applyFont="1" applyBorder="1" applyAlignment="1">
      <alignment horizontal="center" vertical="center"/>
    </xf>
    <xf numFmtId="41" fontId="0" fillId="0" borderId="35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36" xfId="48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1" fontId="0" fillId="0" borderId="37" xfId="48" applyFont="1" applyBorder="1" applyAlignment="1">
      <alignment horizontal="center" vertical="center"/>
    </xf>
    <xf numFmtId="41" fontId="0" fillId="0" borderId="39" xfId="48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42" fontId="0" fillId="0" borderId="14" xfId="60" applyFont="1" applyBorder="1" applyAlignment="1">
      <alignment horizontal="center" vertical="center"/>
    </xf>
    <xf numFmtId="42" fontId="0" fillId="0" borderId="36" xfId="60" applyFont="1" applyBorder="1" applyAlignment="1">
      <alignment horizontal="center" vertical="center"/>
    </xf>
    <xf numFmtId="42" fontId="0" fillId="0" borderId="10" xfId="60" applyFont="1" applyBorder="1" applyAlignment="1">
      <alignment horizontal="center" vertical="center"/>
    </xf>
    <xf numFmtId="42" fontId="0" fillId="0" borderId="12" xfId="60" applyFont="1" applyBorder="1" applyAlignment="1">
      <alignment horizontal="center" vertical="center"/>
    </xf>
    <xf numFmtId="42" fontId="0" fillId="0" borderId="40" xfId="60" applyFont="1" applyBorder="1" applyAlignment="1">
      <alignment horizontal="center" vertical="center"/>
    </xf>
    <xf numFmtId="42" fontId="0" fillId="0" borderId="41" xfId="6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8.88671875" defaultRowHeight="13.5"/>
  <sheetData>
    <row r="1" spans="1:3" ht="13.5">
      <c r="A1" t="s">
        <v>0</v>
      </c>
      <c r="B1" t="s">
        <v>1</v>
      </c>
      <c r="C1" t="s">
        <v>2</v>
      </c>
    </row>
    <row r="2" spans="1:3" ht="13.5">
      <c r="A2" t="s">
        <v>3</v>
      </c>
      <c r="B2" t="s">
        <v>4</v>
      </c>
      <c r="C2">
        <v>235000</v>
      </c>
    </row>
    <row r="3" spans="1:3" ht="13.5">
      <c r="A3" t="s">
        <v>5</v>
      </c>
      <c r="B3" t="s">
        <v>6</v>
      </c>
      <c r="C3">
        <v>127000</v>
      </c>
    </row>
    <row r="4" spans="1:3" ht="13.5">
      <c r="A4" t="s">
        <v>7</v>
      </c>
      <c r="B4" t="s">
        <v>6</v>
      </c>
      <c r="C4">
        <v>203000</v>
      </c>
    </row>
    <row r="5" spans="1:3" ht="13.5">
      <c r="A5" t="s">
        <v>8</v>
      </c>
      <c r="B5" t="s">
        <v>6</v>
      </c>
      <c r="C5">
        <v>67000</v>
      </c>
    </row>
    <row r="6" spans="1:3" ht="13.5">
      <c r="A6" t="s">
        <v>9</v>
      </c>
      <c r="B6" t="s">
        <v>4</v>
      </c>
      <c r="C6">
        <v>103000</v>
      </c>
    </row>
    <row r="7" spans="1:3" ht="13.5">
      <c r="A7" t="s">
        <v>10</v>
      </c>
      <c r="B7" t="s">
        <v>6</v>
      </c>
      <c r="C7">
        <v>54000</v>
      </c>
    </row>
    <row r="8" spans="1:3" ht="13.5">
      <c r="A8" t="s">
        <v>11</v>
      </c>
      <c r="B8" t="s">
        <v>6</v>
      </c>
      <c r="C8">
        <v>135000</v>
      </c>
    </row>
    <row r="9" spans="1:3" ht="13.5">
      <c r="A9" t="s">
        <v>12</v>
      </c>
      <c r="B9" t="s">
        <v>6</v>
      </c>
      <c r="C9">
        <v>113000</v>
      </c>
    </row>
    <row r="10" spans="1:3" ht="13.5">
      <c r="A10" t="s">
        <v>13</v>
      </c>
      <c r="B10" t="s">
        <v>6</v>
      </c>
      <c r="C10">
        <v>114000</v>
      </c>
    </row>
    <row r="11" spans="1:3" ht="13.5">
      <c r="A11" t="s">
        <v>14</v>
      </c>
      <c r="B11" t="s">
        <v>6</v>
      </c>
      <c r="C11">
        <v>192000</v>
      </c>
    </row>
    <row r="12" spans="1:3" ht="13.5">
      <c r="A12" t="s">
        <v>15</v>
      </c>
      <c r="B12" t="s">
        <v>4</v>
      </c>
      <c r="C12">
        <v>222000</v>
      </c>
    </row>
    <row r="13" spans="1:3" ht="13.5">
      <c r="A13" t="s">
        <v>16</v>
      </c>
      <c r="B13" t="s">
        <v>4</v>
      </c>
      <c r="C13">
        <v>239000</v>
      </c>
    </row>
    <row r="14" spans="1:3" ht="13.5">
      <c r="A14" t="s">
        <v>17</v>
      </c>
      <c r="B14" t="s">
        <v>6</v>
      </c>
      <c r="C14">
        <v>236000</v>
      </c>
    </row>
    <row r="15" spans="1:3" ht="13.5">
      <c r="A15" t="s">
        <v>18</v>
      </c>
      <c r="B15" t="s">
        <v>4</v>
      </c>
      <c r="C15">
        <v>55000</v>
      </c>
    </row>
    <row r="16" spans="1:3" ht="13.5">
      <c r="A16" t="s">
        <v>19</v>
      </c>
      <c r="B16" t="s">
        <v>4</v>
      </c>
      <c r="C16">
        <v>87000</v>
      </c>
    </row>
    <row r="17" spans="1:3" ht="13.5">
      <c r="A17" t="s">
        <v>20</v>
      </c>
      <c r="B17" t="s">
        <v>6</v>
      </c>
      <c r="C17">
        <v>23000</v>
      </c>
    </row>
    <row r="18" spans="1:3" ht="13.5">
      <c r="A18" t="s">
        <v>21</v>
      </c>
      <c r="B18" t="s">
        <v>6</v>
      </c>
      <c r="C18">
        <v>41000</v>
      </c>
    </row>
    <row r="19" spans="1:3" ht="13.5">
      <c r="A19" t="s">
        <v>22</v>
      </c>
      <c r="B19" t="s">
        <v>4</v>
      </c>
      <c r="C19">
        <v>149000</v>
      </c>
    </row>
    <row r="20" spans="1:3" ht="13.5">
      <c r="A20" t="s">
        <v>23</v>
      </c>
      <c r="B20" t="s">
        <v>6</v>
      </c>
      <c r="C20">
        <v>135000</v>
      </c>
    </row>
    <row r="21" spans="1:3" ht="13.5">
      <c r="A21" t="s">
        <v>24</v>
      </c>
      <c r="B21" t="s">
        <v>4</v>
      </c>
      <c r="C21">
        <v>193000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3"/>
  <sheetViews>
    <sheetView tabSelected="1" zoomScalePageLayoutView="0" workbookViewId="0" topLeftCell="A1">
      <selection activeCell="L14" sqref="L14"/>
    </sheetView>
  </sheetViews>
  <sheetFormatPr defaultColWidth="8.88671875" defaultRowHeight="13.5"/>
  <cols>
    <col min="1" max="1" width="1.77734375" style="0" customWidth="1"/>
    <col min="2" max="2" width="7.88671875" style="0" customWidth="1"/>
    <col min="3" max="3" width="18.99609375" style="0" customWidth="1"/>
    <col min="4" max="4" width="6.4453125" style="0" customWidth="1"/>
    <col min="5" max="5" width="4.77734375" style="0" customWidth="1"/>
    <col min="6" max="6" width="8.99609375" style="0" bestFit="1" customWidth="1"/>
    <col min="7" max="7" width="10.10546875" style="0" bestFit="1" customWidth="1"/>
    <col min="9" max="9" width="5.77734375" style="0" customWidth="1"/>
  </cols>
  <sheetData>
    <row r="2" spans="2:9" ht="33.75">
      <c r="B2" s="34" t="s">
        <v>25</v>
      </c>
      <c r="C2" s="34"/>
      <c r="D2" s="34"/>
      <c r="E2" s="34"/>
      <c r="F2" s="34"/>
      <c r="G2" s="34"/>
      <c r="H2" s="34"/>
      <c r="I2" s="34"/>
    </row>
    <row r="3" ht="14.25" thickBot="1"/>
    <row r="4" spans="2:9" ht="22.5" customHeight="1">
      <c r="B4" s="35">
        <f ca="1">TODAY()</f>
        <v>45275</v>
      </c>
      <c r="C4" s="35"/>
      <c r="E4" s="38" t="s">
        <v>28</v>
      </c>
      <c r="F4" s="3" t="s">
        <v>29</v>
      </c>
      <c r="G4" s="41" t="s">
        <v>30</v>
      </c>
      <c r="H4" s="41"/>
      <c r="I4" s="42"/>
    </row>
    <row r="5" spans="2:9" ht="22.5" customHeight="1">
      <c r="B5" s="36" t="s">
        <v>26</v>
      </c>
      <c r="C5" s="36"/>
      <c r="E5" s="39"/>
      <c r="F5" s="2" t="s">
        <v>36</v>
      </c>
      <c r="G5" s="1" t="s">
        <v>58</v>
      </c>
      <c r="H5" s="1" t="s">
        <v>33</v>
      </c>
      <c r="I5" s="4" t="s">
        <v>56</v>
      </c>
    </row>
    <row r="6" spans="2:9" ht="22.5" customHeight="1">
      <c r="B6" s="37" t="s">
        <v>27</v>
      </c>
      <c r="C6" s="37"/>
      <c r="E6" s="39"/>
      <c r="F6" s="1" t="s">
        <v>32</v>
      </c>
      <c r="G6" s="25" t="s">
        <v>34</v>
      </c>
      <c r="H6" s="25"/>
      <c r="I6" s="26"/>
    </row>
    <row r="7" spans="2:9" ht="22.5" customHeight="1" thickBot="1">
      <c r="B7" t="s">
        <v>37</v>
      </c>
      <c r="C7" s="24">
        <f>H31</f>
        <v>2736800</v>
      </c>
      <c r="D7" t="s">
        <v>51</v>
      </c>
      <c r="E7" s="40"/>
      <c r="F7" s="5" t="s">
        <v>31</v>
      </c>
      <c r="G7" s="27" t="s">
        <v>35</v>
      </c>
      <c r="H7" s="27"/>
      <c r="I7" s="28"/>
    </row>
    <row r="8" spans="2:9" ht="18" customHeight="1" thickBot="1">
      <c r="B8" s="14" t="s">
        <v>38</v>
      </c>
      <c r="C8" s="15" t="s">
        <v>39</v>
      </c>
      <c r="D8" s="29" t="s">
        <v>40</v>
      </c>
      <c r="E8" s="29"/>
      <c r="F8" s="16" t="s">
        <v>41</v>
      </c>
      <c r="G8" s="15" t="s">
        <v>42</v>
      </c>
      <c r="H8" s="29" t="s">
        <v>43</v>
      </c>
      <c r="I8" s="30"/>
    </row>
    <row r="9" spans="2:9" ht="18" customHeight="1" thickTop="1">
      <c r="B9" s="17">
        <v>1</v>
      </c>
      <c r="C9" s="8" t="s">
        <v>50</v>
      </c>
      <c r="D9" s="31" t="str">
        <f aca="true" t="shared" si="0" ref="D9:D28">IF(ISBLANK(C9),"",VLOOKUP(C9,제품,2,0))</f>
        <v>개</v>
      </c>
      <c r="E9" s="31"/>
      <c r="F9" s="9">
        <v>5</v>
      </c>
      <c r="G9" s="9">
        <f aca="true" t="shared" si="1" ref="G9:G28">IF(ISBLANK(C9),"",VLOOKUP(C9,제품,3,0))</f>
        <v>135000</v>
      </c>
      <c r="H9" s="45">
        <f>IF(ISERROR(F9*G9),"",F9*G9)</f>
        <v>675000</v>
      </c>
      <c r="I9" s="46"/>
    </row>
    <row r="10" spans="2:9" ht="18" customHeight="1">
      <c r="B10" s="18">
        <v>2</v>
      </c>
      <c r="C10" s="6" t="s">
        <v>52</v>
      </c>
      <c r="D10" s="32" t="str">
        <f t="shared" si="0"/>
        <v>개</v>
      </c>
      <c r="E10" s="33"/>
      <c r="F10" s="7">
        <v>2</v>
      </c>
      <c r="G10" s="7">
        <f t="shared" si="1"/>
        <v>203000</v>
      </c>
      <c r="H10" s="43">
        <f aca="true" t="shared" si="2" ref="H10:H28">IF(ISERROR(F10*G10),"",F10*G10)</f>
        <v>406000</v>
      </c>
      <c r="I10" s="44"/>
    </row>
    <row r="11" spans="2:9" ht="18" customHeight="1">
      <c r="B11" s="18">
        <v>3</v>
      </c>
      <c r="C11" s="6" t="s">
        <v>53</v>
      </c>
      <c r="D11" s="32" t="str">
        <f t="shared" si="0"/>
        <v>Box</v>
      </c>
      <c r="E11" s="33"/>
      <c r="F11" s="7">
        <v>1</v>
      </c>
      <c r="G11" s="7">
        <f t="shared" si="1"/>
        <v>103000</v>
      </c>
      <c r="H11" s="43">
        <f t="shared" si="2"/>
        <v>103000</v>
      </c>
      <c r="I11" s="44"/>
    </row>
    <row r="12" spans="2:9" ht="18" customHeight="1">
      <c r="B12" s="18">
        <v>4</v>
      </c>
      <c r="C12" s="6" t="s">
        <v>54</v>
      </c>
      <c r="D12" s="32" t="str">
        <f t="shared" si="0"/>
        <v>개</v>
      </c>
      <c r="E12" s="33"/>
      <c r="F12" s="7">
        <v>3</v>
      </c>
      <c r="G12" s="7">
        <f t="shared" si="1"/>
        <v>113000</v>
      </c>
      <c r="H12" s="43">
        <f t="shared" si="2"/>
        <v>339000</v>
      </c>
      <c r="I12" s="44"/>
    </row>
    <row r="13" spans="2:9" ht="18" customHeight="1">
      <c r="B13" s="18">
        <v>5</v>
      </c>
      <c r="C13" s="6" t="s">
        <v>55</v>
      </c>
      <c r="D13" s="32" t="str">
        <f t="shared" si="0"/>
        <v>Box</v>
      </c>
      <c r="E13" s="33"/>
      <c r="F13" s="7">
        <v>5</v>
      </c>
      <c r="G13" s="7">
        <f t="shared" si="1"/>
        <v>193000</v>
      </c>
      <c r="H13" s="43">
        <f t="shared" si="2"/>
        <v>965000</v>
      </c>
      <c r="I13" s="44"/>
    </row>
    <row r="14" spans="2:9" ht="18" customHeight="1">
      <c r="B14" s="18">
        <v>6</v>
      </c>
      <c r="C14" s="6"/>
      <c r="D14" s="32">
        <f t="shared" si="0"/>
      </c>
      <c r="E14" s="33"/>
      <c r="F14" s="7"/>
      <c r="G14" s="7">
        <f t="shared" si="1"/>
      </c>
      <c r="H14" s="43">
        <f t="shared" si="2"/>
      </c>
      <c r="I14" s="44"/>
    </row>
    <row r="15" spans="2:9" ht="18" customHeight="1">
      <c r="B15" s="18">
        <v>7</v>
      </c>
      <c r="C15" s="6"/>
      <c r="D15" s="32">
        <f t="shared" si="0"/>
      </c>
      <c r="E15" s="33"/>
      <c r="F15" s="7"/>
      <c r="G15" s="7">
        <f t="shared" si="1"/>
      </c>
      <c r="H15" s="43">
        <f t="shared" si="2"/>
      </c>
      <c r="I15" s="44"/>
    </row>
    <row r="16" spans="2:9" ht="18" customHeight="1">
      <c r="B16" s="18">
        <v>8</v>
      </c>
      <c r="C16" s="6"/>
      <c r="D16" s="32">
        <f t="shared" si="0"/>
      </c>
      <c r="E16" s="33"/>
      <c r="F16" s="7"/>
      <c r="G16" s="7">
        <f t="shared" si="1"/>
      </c>
      <c r="H16" s="43">
        <f t="shared" si="2"/>
      </c>
      <c r="I16" s="44"/>
    </row>
    <row r="17" spans="2:9" ht="18" customHeight="1">
      <c r="B17" s="18">
        <v>9</v>
      </c>
      <c r="C17" s="6"/>
      <c r="D17" s="32">
        <f t="shared" si="0"/>
      </c>
      <c r="E17" s="33"/>
      <c r="F17" s="7"/>
      <c r="G17" s="7">
        <f t="shared" si="1"/>
      </c>
      <c r="H17" s="43">
        <f t="shared" si="2"/>
      </c>
      <c r="I17" s="44"/>
    </row>
    <row r="18" spans="2:9" ht="18" customHeight="1">
      <c r="B18" s="18">
        <v>10</v>
      </c>
      <c r="C18" s="6"/>
      <c r="D18" s="32">
        <f t="shared" si="0"/>
      </c>
      <c r="E18" s="33"/>
      <c r="F18" s="7"/>
      <c r="G18" s="7">
        <f t="shared" si="1"/>
      </c>
      <c r="H18" s="43">
        <f t="shared" si="2"/>
      </c>
      <c r="I18" s="44"/>
    </row>
    <row r="19" spans="2:9" ht="18" customHeight="1">
      <c r="B19" s="18">
        <v>11</v>
      </c>
      <c r="C19" s="6"/>
      <c r="D19" s="32">
        <f t="shared" si="0"/>
      </c>
      <c r="E19" s="33"/>
      <c r="F19" s="7"/>
      <c r="G19" s="7">
        <f t="shared" si="1"/>
      </c>
      <c r="H19" s="43">
        <f t="shared" si="2"/>
      </c>
      <c r="I19" s="44"/>
    </row>
    <row r="20" spans="2:9" ht="18" customHeight="1">
      <c r="B20" s="18">
        <v>12</v>
      </c>
      <c r="C20" s="6"/>
      <c r="D20" s="32">
        <f t="shared" si="0"/>
      </c>
      <c r="E20" s="33"/>
      <c r="F20" s="7"/>
      <c r="G20" s="7">
        <f t="shared" si="1"/>
      </c>
      <c r="H20" s="43">
        <f t="shared" si="2"/>
      </c>
      <c r="I20" s="44"/>
    </row>
    <row r="21" spans="2:9" ht="18" customHeight="1">
      <c r="B21" s="18">
        <v>13</v>
      </c>
      <c r="C21" s="6"/>
      <c r="D21" s="32">
        <f t="shared" si="0"/>
      </c>
      <c r="E21" s="33"/>
      <c r="F21" s="7"/>
      <c r="G21" s="7">
        <f t="shared" si="1"/>
      </c>
      <c r="H21" s="43">
        <f t="shared" si="2"/>
      </c>
      <c r="I21" s="44"/>
    </row>
    <row r="22" spans="2:9" ht="18" customHeight="1">
      <c r="B22" s="18">
        <v>14</v>
      </c>
      <c r="C22" s="6"/>
      <c r="D22" s="32">
        <f t="shared" si="0"/>
      </c>
      <c r="E22" s="33"/>
      <c r="F22" s="7"/>
      <c r="G22" s="7">
        <f t="shared" si="1"/>
      </c>
      <c r="H22" s="43">
        <f t="shared" si="2"/>
      </c>
      <c r="I22" s="44"/>
    </row>
    <row r="23" spans="2:9" ht="18" customHeight="1">
      <c r="B23" s="18">
        <v>15</v>
      </c>
      <c r="C23" s="6"/>
      <c r="D23" s="32">
        <f t="shared" si="0"/>
      </c>
      <c r="E23" s="33"/>
      <c r="F23" s="7"/>
      <c r="G23" s="7">
        <f t="shared" si="1"/>
      </c>
      <c r="H23" s="43">
        <f t="shared" si="2"/>
      </c>
      <c r="I23" s="44"/>
    </row>
    <row r="24" spans="2:9" ht="18" customHeight="1">
      <c r="B24" s="18">
        <v>16</v>
      </c>
      <c r="C24" s="6"/>
      <c r="D24" s="32">
        <f t="shared" si="0"/>
      </c>
      <c r="E24" s="33"/>
      <c r="F24" s="7"/>
      <c r="G24" s="7">
        <f t="shared" si="1"/>
      </c>
      <c r="H24" s="43">
        <f t="shared" si="2"/>
      </c>
      <c r="I24" s="44"/>
    </row>
    <row r="25" spans="2:9" ht="18" customHeight="1">
      <c r="B25" s="18">
        <v>17</v>
      </c>
      <c r="C25" s="6"/>
      <c r="D25" s="32">
        <f t="shared" si="0"/>
      </c>
      <c r="E25" s="33"/>
      <c r="F25" s="7"/>
      <c r="G25" s="7">
        <f t="shared" si="1"/>
      </c>
      <c r="H25" s="43">
        <f t="shared" si="2"/>
      </c>
      <c r="I25" s="44"/>
    </row>
    <row r="26" spans="2:9" ht="18" customHeight="1">
      <c r="B26" s="18">
        <v>18</v>
      </c>
      <c r="C26" s="6"/>
      <c r="D26" s="32">
        <f t="shared" si="0"/>
      </c>
      <c r="E26" s="33"/>
      <c r="F26" s="7"/>
      <c r="G26" s="7">
        <f t="shared" si="1"/>
      </c>
      <c r="H26" s="43">
        <f t="shared" si="2"/>
      </c>
      <c r="I26" s="44"/>
    </row>
    <row r="27" spans="2:9" ht="18" customHeight="1">
      <c r="B27" s="18">
        <v>19</v>
      </c>
      <c r="C27" s="6"/>
      <c r="D27" s="32">
        <f t="shared" si="0"/>
      </c>
      <c r="E27" s="33"/>
      <c r="F27" s="7"/>
      <c r="G27" s="7">
        <f t="shared" si="1"/>
      </c>
      <c r="H27" s="43">
        <f t="shared" si="2"/>
      </c>
      <c r="I27" s="44"/>
    </row>
    <row r="28" spans="2:9" ht="18" customHeight="1" thickBot="1">
      <c r="B28" s="19">
        <v>20</v>
      </c>
      <c r="C28" s="10"/>
      <c r="D28" s="47">
        <f t="shared" si="0"/>
      </c>
      <c r="E28" s="48"/>
      <c r="F28" s="11"/>
      <c r="G28" s="11">
        <f t="shared" si="1"/>
      </c>
      <c r="H28" s="49">
        <f t="shared" si="2"/>
      </c>
      <c r="I28" s="50"/>
    </row>
    <row r="29" spans="2:9" ht="23.25" customHeight="1" thickTop="1">
      <c r="B29" s="20" t="s">
        <v>44</v>
      </c>
      <c r="C29" s="12"/>
      <c r="D29" s="53" t="s">
        <v>45</v>
      </c>
      <c r="E29" s="53"/>
      <c r="F29" s="53"/>
      <c r="G29" s="53"/>
      <c r="H29" s="56">
        <f>SUM(H9:I28)</f>
        <v>2488000</v>
      </c>
      <c r="I29" s="57"/>
    </row>
    <row r="30" spans="2:9" ht="23.25" customHeight="1">
      <c r="B30" s="21"/>
      <c r="C30" s="13"/>
      <c r="D30" s="54" t="s">
        <v>46</v>
      </c>
      <c r="E30" s="54"/>
      <c r="F30" s="54"/>
      <c r="G30" s="54"/>
      <c r="H30" s="58">
        <f>H29*10%</f>
        <v>248800</v>
      </c>
      <c r="I30" s="59"/>
    </row>
    <row r="31" spans="2:9" ht="23.25" customHeight="1" thickBot="1">
      <c r="B31" s="22"/>
      <c r="C31" s="23"/>
      <c r="D31" s="55" t="s">
        <v>47</v>
      </c>
      <c r="E31" s="55"/>
      <c r="F31" s="55"/>
      <c r="G31" s="55"/>
      <c r="H31" s="60">
        <f>H29+H30</f>
        <v>2736800</v>
      </c>
      <c r="I31" s="61"/>
    </row>
    <row r="32" spans="2:9" ht="16.5" customHeight="1">
      <c r="B32" t="s">
        <v>48</v>
      </c>
      <c r="G32" s="62" t="s">
        <v>57</v>
      </c>
      <c r="H32" s="51"/>
      <c r="I32" s="51"/>
    </row>
    <row r="33" spans="2:9" ht="16.5" customHeight="1">
      <c r="B33" t="s">
        <v>49</v>
      </c>
      <c r="G33" s="52"/>
      <c r="H33" s="52"/>
      <c r="I33" s="52"/>
    </row>
  </sheetData>
  <sheetProtection/>
  <mergeCells count="57">
    <mergeCell ref="H23:I23"/>
    <mergeCell ref="H24:I24"/>
    <mergeCell ref="G32:I33"/>
    <mergeCell ref="D29:G29"/>
    <mergeCell ref="D30:G30"/>
    <mergeCell ref="D31:G31"/>
    <mergeCell ref="H29:I29"/>
    <mergeCell ref="H30:I30"/>
    <mergeCell ref="H31:I31"/>
    <mergeCell ref="H19:I19"/>
    <mergeCell ref="H20:I20"/>
    <mergeCell ref="D27:E27"/>
    <mergeCell ref="D28:E28"/>
    <mergeCell ref="H25:I25"/>
    <mergeCell ref="H26:I26"/>
    <mergeCell ref="H27:I27"/>
    <mergeCell ref="H28:I28"/>
    <mergeCell ref="H21:I21"/>
    <mergeCell ref="H22:I22"/>
    <mergeCell ref="H11:I11"/>
    <mergeCell ref="H12:I12"/>
    <mergeCell ref="H13:I13"/>
    <mergeCell ref="H14:I14"/>
    <mergeCell ref="H17:I17"/>
    <mergeCell ref="H18:I18"/>
    <mergeCell ref="H15:I15"/>
    <mergeCell ref="H16:I16"/>
    <mergeCell ref="D23:E23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B2:I2"/>
    <mergeCell ref="B4:C4"/>
    <mergeCell ref="B5:C5"/>
    <mergeCell ref="B6:C6"/>
    <mergeCell ref="E4:E7"/>
    <mergeCell ref="G4:I4"/>
    <mergeCell ref="G6:I6"/>
    <mergeCell ref="G7:I7"/>
    <mergeCell ref="D8:E8"/>
    <mergeCell ref="H8:I8"/>
    <mergeCell ref="D9:E9"/>
    <mergeCell ref="D10:E10"/>
    <mergeCell ref="H9:I9"/>
    <mergeCell ref="H10:I1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재홍 박</cp:lastModifiedBy>
  <cp:lastPrinted>2003-11-04T19:01:12Z</cp:lastPrinted>
  <dcterms:created xsi:type="dcterms:W3CDTF">2003-11-04T11:39:18Z</dcterms:created>
  <dcterms:modified xsi:type="dcterms:W3CDTF">2023-12-15T11:51:09Z</dcterms:modified>
  <cp:category/>
  <cp:version/>
  <cp:contentType/>
  <cp:contentStatus/>
</cp:coreProperties>
</file>